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5" activeTab="0"/>
  </bookViews>
  <sheets>
    <sheet name="studentiLista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14" authorId="0">
      <text>
        <r>
          <rPr>
            <sz val="10"/>
            <rFont val="Arial"/>
            <family val="2"/>
          </rPr>
          <t>Prijavio, ali nije izasao</t>
        </r>
      </text>
    </comment>
    <comment ref="I3" authorId="0">
      <text>
        <r>
          <rPr>
            <sz val="10"/>
            <rFont val="Arial"/>
            <family val="2"/>
          </rPr>
          <t>Prijavio ali nije izasao</t>
        </r>
      </text>
    </comment>
    <comment ref="I6" authorId="0">
      <text>
        <r>
          <rPr>
            <sz val="10"/>
            <rFont val="Arial"/>
            <family val="2"/>
          </rPr>
          <t>Prijavio ali nije izasao</t>
        </r>
      </text>
    </comment>
    <comment ref="I9" authorId="0">
      <text>
        <r>
          <rPr>
            <sz val="10"/>
            <rFont val="Arial"/>
            <family val="2"/>
          </rPr>
          <t>Prijavio ali nije izasao</t>
        </r>
      </text>
    </comment>
    <comment ref="I10" authorId="0">
      <text>
        <r>
          <rPr>
            <sz val="10"/>
            <rFont val="Arial"/>
            <family val="2"/>
          </rPr>
          <t>Prijavio ali nije izasao</t>
        </r>
      </text>
    </comment>
    <comment ref="I11" authorId="0">
      <text>
        <r>
          <rPr>
            <sz val="10"/>
            <rFont val="Arial"/>
            <family val="2"/>
          </rPr>
          <t>Prijavio ali nije izasao</t>
        </r>
      </text>
    </comment>
    <comment ref="J12" authorId="0">
      <text>
        <r>
          <rPr>
            <sz val="11"/>
            <color indexed="8"/>
            <rFont val="Calibri"/>
            <family val="2"/>
          </rPr>
          <t>Nije ispunjen prag</t>
        </r>
      </text>
    </comment>
  </commentList>
</comments>
</file>

<file path=xl/sharedStrings.xml><?xml version="1.0" encoding="utf-8"?>
<sst xmlns="http://schemas.openxmlformats.org/spreadsheetml/2006/main" count="68" uniqueCount="51">
  <si>
    <t>Јануар</t>
  </si>
  <si>
    <t>Фебруар</t>
  </si>
  <si>
    <t>Јун 1</t>
  </si>
  <si>
    <t>Септембар 1</t>
  </si>
  <si>
    <t>Октобар</t>
  </si>
  <si>
    <t>Бр.</t>
  </si>
  <si>
    <t>Индекс</t>
  </si>
  <si>
    <t>Презиме</t>
  </si>
  <si>
    <t>Име</t>
  </si>
  <si>
    <t>Писмени</t>
  </si>
  <si>
    <t>Усмени</t>
  </si>
  <si>
    <t>Укупно</t>
  </si>
  <si>
    <t>Оцена</t>
  </si>
  <si>
    <t>4001/2021</t>
  </si>
  <si>
    <t>МАРКОВИЋ</t>
  </si>
  <si>
    <t>ФИЛИП</t>
  </si>
  <si>
    <t>4002/2021</t>
  </si>
  <si>
    <t>ВЕЉОВИЋ</t>
  </si>
  <si>
    <t>ВЕЉКО</t>
  </si>
  <si>
    <t>4003/2021</t>
  </si>
  <si>
    <t>НОВАКОВИЋ</t>
  </si>
  <si>
    <t>ОГЊЕН</t>
  </si>
  <si>
    <t>4004/2021</t>
  </si>
  <si>
    <t>КОЖУЛ</t>
  </si>
  <si>
    <t>ЂОРЂЕ</t>
  </si>
  <si>
    <t>4005/2021</t>
  </si>
  <si>
    <t>ТЕПАВЧЕВИЋ</t>
  </si>
  <si>
    <t>ТЕА</t>
  </si>
  <si>
    <t>4006/2021</t>
  </si>
  <si>
    <t>РАДОЈИЧИЋ</t>
  </si>
  <si>
    <t>НИКОЛА</t>
  </si>
  <si>
    <t>4007/2021</t>
  </si>
  <si>
    <t>САНТРАЧ</t>
  </si>
  <si>
    <t>ДАНИЛО</t>
  </si>
  <si>
    <t>4008/2021</t>
  </si>
  <si>
    <t>ПЕТРОВИЋ</t>
  </si>
  <si>
    <t>АЛЕКСАНДРА</t>
  </si>
  <si>
    <t>4002/2020</t>
  </si>
  <si>
    <t>ЗБИЉИЋ</t>
  </si>
  <si>
    <t>4007/2020</t>
  </si>
  <si>
    <t>МИКАВИЦА</t>
  </si>
  <si>
    <t>МАРКО</t>
  </si>
  <si>
    <t>4009/2020</t>
  </si>
  <si>
    <t>ПАУНОВИЋ</t>
  </si>
  <si>
    <t>АНА</t>
  </si>
  <si>
    <t>4002/2019</t>
  </si>
  <si>
    <t>СТАНКОВИЋ</t>
  </si>
  <si>
    <t>ВЛАДИМИР</t>
  </si>
  <si>
    <t>4003/2019</t>
  </si>
  <si>
    <t>СТЕФАНОВИЋ</t>
  </si>
  <si>
    <t>НЕВЕНА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</si>
</sst>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1" fillId="3" borderId="1" xfId="0" applyFont="1" applyFill="1" applyBorder="1" applyAlignment="1">
      <alignment horizontal="center" vertical="center"/>
    </xf>
    <xf numFmtId="164" fontId="1" fillId="4" borderId="1" xfId="0" applyFont="1" applyFill="1" applyBorder="1" applyAlignment="1">
      <alignment horizontal="center" vertical="center"/>
    </xf>
    <xf numFmtId="164" fontId="1" fillId="5" borderId="1" xfId="0" applyFont="1" applyFill="1" applyBorder="1" applyAlignment="1">
      <alignment horizontal="center" vertical="center"/>
    </xf>
    <xf numFmtId="164" fontId="1" fillId="6" borderId="1" xfId="0" applyFont="1" applyFill="1" applyBorder="1" applyAlignment="1">
      <alignment horizontal="center" vertical="center"/>
    </xf>
    <xf numFmtId="164" fontId="1" fillId="0" borderId="0" xfId="0" applyFont="1" applyAlignment="1">
      <alignment/>
    </xf>
    <xf numFmtId="164" fontId="1" fillId="2" borderId="1" xfId="0" applyFont="1" applyFill="1" applyBorder="1" applyAlignment="1">
      <alignment/>
    </xf>
    <xf numFmtId="164" fontId="1" fillId="2" borderId="0" xfId="0" applyFont="1" applyFill="1" applyAlignment="1">
      <alignment/>
    </xf>
    <xf numFmtId="164" fontId="1" fillId="2" borderId="2" xfId="0" applyFont="1" applyFill="1" applyBorder="1" applyAlignment="1">
      <alignment/>
    </xf>
    <xf numFmtId="164" fontId="1" fillId="3" borderId="1" xfId="0" applyFont="1" applyFill="1" applyBorder="1" applyAlignment="1">
      <alignment/>
    </xf>
    <xf numFmtId="164" fontId="1" fillId="3" borderId="0" xfId="0" applyFont="1" applyFill="1" applyAlignment="1">
      <alignment/>
    </xf>
    <xf numFmtId="164" fontId="1" fillId="3" borderId="2" xfId="0" applyFont="1" applyFill="1" applyBorder="1" applyAlignment="1">
      <alignment/>
    </xf>
    <xf numFmtId="164" fontId="1" fillId="4" borderId="1" xfId="0" applyFont="1" applyFill="1" applyBorder="1" applyAlignment="1">
      <alignment/>
    </xf>
    <xf numFmtId="164" fontId="1" fillId="4" borderId="0" xfId="0" applyFont="1" applyFill="1" applyAlignment="1">
      <alignment/>
    </xf>
    <xf numFmtId="164" fontId="1" fillId="4" borderId="2" xfId="0" applyFont="1" applyFill="1" applyBorder="1" applyAlignment="1">
      <alignment/>
    </xf>
    <xf numFmtId="164" fontId="1" fillId="5" borderId="1" xfId="0" applyFont="1" applyFill="1" applyBorder="1" applyAlignment="1">
      <alignment/>
    </xf>
    <xf numFmtId="164" fontId="1" fillId="5" borderId="0" xfId="0" applyFont="1" applyFill="1" applyAlignment="1">
      <alignment/>
    </xf>
    <xf numFmtId="164" fontId="1" fillId="5" borderId="2" xfId="0" applyFont="1" applyFill="1" applyBorder="1" applyAlignment="1">
      <alignment/>
    </xf>
    <xf numFmtId="164" fontId="1" fillId="6" borderId="1" xfId="0" applyFont="1" applyFill="1" applyBorder="1" applyAlignment="1">
      <alignment/>
    </xf>
    <xf numFmtId="164" fontId="1" fillId="6" borderId="0" xfId="0" applyFont="1" applyFill="1" applyAlignment="1">
      <alignment/>
    </xf>
    <xf numFmtId="164" fontId="1" fillId="6" borderId="2" xfId="0" applyFont="1" applyFill="1" applyBorder="1" applyAlignment="1">
      <alignment/>
    </xf>
    <xf numFmtId="164" fontId="0" fillId="0" borderId="0" xfId="0" applyFont="1" applyAlignment="1">
      <alignment wrapText="1"/>
    </xf>
    <xf numFmtId="164" fontId="0" fillId="7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99"/>
      <rgbColor rgb="00FF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workbookViewId="0" topLeftCell="A1">
      <pane xSplit="4" ySplit="2" topLeftCell="N3" activePane="bottomRight" state="frozen"/>
      <selection pane="topLeft" activeCell="A1" sqref="A1"/>
      <selection pane="topRight" activeCell="N1" sqref="N1"/>
      <selection pane="bottomLeft" activeCell="A3" sqref="A3"/>
      <selection pane="bottomRight" activeCell="X14" sqref="X14"/>
    </sheetView>
  </sheetViews>
  <sheetFormatPr defaultColWidth="11.421875" defaultRowHeight="12.75"/>
  <cols>
    <col min="1" max="1" width="4.140625" style="0" customWidth="1"/>
    <col min="2" max="2" width="9.421875" style="0" customWidth="1"/>
    <col min="3" max="4" width="23.7109375" style="0" customWidth="1"/>
    <col min="5" max="5" width="8.8515625" style="1" customWidth="1"/>
    <col min="6" max="6" width="7.7109375" style="0" customWidth="1"/>
    <col min="7" max="7" width="7.28125" style="0" customWidth="1"/>
    <col min="8" max="8" width="6.7109375" style="2" customWidth="1"/>
    <col min="9" max="9" width="9.140625" style="1" customWidth="1"/>
    <col min="10" max="11" width="8.00390625" style="0" customWidth="1"/>
    <col min="12" max="12" width="7.00390625" style="0" customWidth="1"/>
    <col min="13" max="13" width="9.28125" style="1" customWidth="1"/>
    <col min="14" max="14" width="8.00390625" style="0" customWidth="1"/>
    <col min="15" max="15" width="8.421875" style="0" customWidth="1"/>
    <col min="16" max="16" width="7.28125" style="2" customWidth="1"/>
    <col min="17" max="17" width="9.421875" style="0" customWidth="1"/>
    <col min="18" max="18" width="8.140625" style="0" customWidth="1"/>
    <col min="19" max="19" width="8.57421875" style="0" customWidth="1"/>
    <col min="20" max="20" width="7.421875" style="2" customWidth="1"/>
    <col min="21" max="21" width="9.421875" style="0" customWidth="1"/>
    <col min="22" max="22" width="8.140625" style="0" customWidth="1"/>
    <col min="23" max="23" width="8.00390625" style="0" customWidth="1"/>
    <col min="24" max="24" width="7.57421875" style="2" customWidth="1"/>
    <col min="25" max="16384" width="11.57421875" style="0" customWidth="1"/>
  </cols>
  <sheetData>
    <row r="1" spans="5:24" ht="12.75">
      <c r="E1" s="3" t="s">
        <v>0</v>
      </c>
      <c r="F1" s="3"/>
      <c r="G1" s="3"/>
      <c r="H1" s="3"/>
      <c r="I1" s="4" t="s">
        <v>1</v>
      </c>
      <c r="J1" s="4"/>
      <c r="K1" s="4"/>
      <c r="L1" s="4"/>
      <c r="M1" s="5" t="s">
        <v>2</v>
      </c>
      <c r="N1" s="5"/>
      <c r="O1" s="5"/>
      <c r="P1" s="5"/>
      <c r="Q1" s="6" t="s">
        <v>3</v>
      </c>
      <c r="R1" s="6"/>
      <c r="S1" s="6"/>
      <c r="T1" s="6"/>
      <c r="U1" s="7" t="s">
        <v>4</v>
      </c>
      <c r="V1" s="7"/>
      <c r="W1" s="7"/>
      <c r="X1" s="7"/>
    </row>
    <row r="2" spans="1:24" ht="12.75">
      <c r="A2" s="8" t="s">
        <v>5</v>
      </c>
      <c r="B2" s="8" t="s">
        <v>6</v>
      </c>
      <c r="C2" s="8" t="s">
        <v>7</v>
      </c>
      <c r="D2" s="8" t="s">
        <v>8</v>
      </c>
      <c r="E2" s="9" t="s">
        <v>9</v>
      </c>
      <c r="F2" s="10" t="s">
        <v>10</v>
      </c>
      <c r="G2" s="10" t="s">
        <v>11</v>
      </c>
      <c r="H2" s="11" t="s">
        <v>12</v>
      </c>
      <c r="I2" s="12" t="s">
        <v>9</v>
      </c>
      <c r="J2" s="13" t="s">
        <v>10</v>
      </c>
      <c r="K2" s="13" t="s">
        <v>11</v>
      </c>
      <c r="L2" s="14" t="s">
        <v>12</v>
      </c>
      <c r="M2" s="15" t="s">
        <v>9</v>
      </c>
      <c r="N2" s="16" t="s">
        <v>10</v>
      </c>
      <c r="O2" s="16" t="s">
        <v>11</v>
      </c>
      <c r="P2" s="17" t="s">
        <v>12</v>
      </c>
      <c r="Q2" s="18" t="s">
        <v>9</v>
      </c>
      <c r="R2" s="19" t="s">
        <v>10</v>
      </c>
      <c r="S2" s="19" t="s">
        <v>11</v>
      </c>
      <c r="T2" s="20" t="s">
        <v>12</v>
      </c>
      <c r="U2" s="21" t="s">
        <v>9</v>
      </c>
      <c r="V2" s="22" t="s">
        <v>10</v>
      </c>
      <c r="W2" s="22" t="s">
        <v>11</v>
      </c>
      <c r="X2" s="23" t="s">
        <v>12</v>
      </c>
    </row>
    <row r="3" spans="1:24" ht="25.5">
      <c r="A3">
        <v>1</v>
      </c>
      <c r="B3" s="24" t="s">
        <v>13</v>
      </c>
      <c r="C3" s="24" t="s">
        <v>14</v>
      </c>
      <c r="D3" s="24" t="s">
        <v>15</v>
      </c>
      <c r="U3">
        <v>20</v>
      </c>
      <c r="V3">
        <f>5*7.25</f>
        <v>36.25</v>
      </c>
      <c r="W3">
        <f>SUM(U3:V3)</f>
        <v>56.25</v>
      </c>
      <c r="X3" s="2">
        <v>6</v>
      </c>
    </row>
    <row r="4" spans="1:4" ht="25.5">
      <c r="A4">
        <v>2</v>
      </c>
      <c r="B4" s="24" t="s">
        <v>16</v>
      </c>
      <c r="C4" s="24" t="s">
        <v>17</v>
      </c>
      <c r="D4" s="24" t="s">
        <v>18</v>
      </c>
    </row>
    <row r="5" spans="1:20" ht="25.5">
      <c r="A5">
        <v>3</v>
      </c>
      <c r="B5" s="24" t="s">
        <v>19</v>
      </c>
      <c r="C5" s="24" t="s">
        <v>20</v>
      </c>
      <c r="D5" s="24" t="s">
        <v>21</v>
      </c>
      <c r="Q5">
        <v>37</v>
      </c>
      <c r="R5">
        <f>5*9.5</f>
        <v>47.5</v>
      </c>
      <c r="S5">
        <f>SUM(Q5:R5)</f>
        <v>84.5</v>
      </c>
      <c r="T5" s="2">
        <v>9</v>
      </c>
    </row>
    <row r="6" spans="1:24" ht="25.5">
      <c r="A6">
        <v>4</v>
      </c>
      <c r="B6" s="24" t="s">
        <v>22</v>
      </c>
      <c r="C6" s="24" t="s">
        <v>23</v>
      </c>
      <c r="D6" s="24" t="s">
        <v>24</v>
      </c>
      <c r="U6">
        <v>50</v>
      </c>
      <c r="V6">
        <f>5*6.25</f>
        <v>31.25</v>
      </c>
      <c r="W6">
        <f>SUM(U6:V6)</f>
        <v>81.25</v>
      </c>
      <c r="X6" s="2">
        <v>9</v>
      </c>
    </row>
    <row r="7" spans="1:4" ht="25.5">
      <c r="A7">
        <v>5</v>
      </c>
      <c r="B7" s="24" t="s">
        <v>25</v>
      </c>
      <c r="C7" s="24" t="s">
        <v>26</v>
      </c>
      <c r="D7" s="24" t="s">
        <v>27</v>
      </c>
    </row>
    <row r="8" spans="1:4" ht="25.5">
      <c r="A8">
        <v>6</v>
      </c>
      <c r="B8" s="24" t="s">
        <v>28</v>
      </c>
      <c r="C8" s="24" t="s">
        <v>29</v>
      </c>
      <c r="D8" s="24" t="s">
        <v>30</v>
      </c>
    </row>
    <row r="9" spans="1:16" ht="25.5">
      <c r="A9">
        <v>7</v>
      </c>
      <c r="B9" s="24" t="s">
        <v>31</v>
      </c>
      <c r="C9" s="24" t="s">
        <v>32</v>
      </c>
      <c r="D9" s="24" t="s">
        <v>33</v>
      </c>
      <c r="M9" s="1">
        <v>30</v>
      </c>
      <c r="N9">
        <f>6.25/10*50</f>
        <v>31.25</v>
      </c>
      <c r="O9">
        <f>SUM(M9:N9)</f>
        <v>61.25</v>
      </c>
      <c r="P9" s="2">
        <v>7</v>
      </c>
    </row>
    <row r="10" spans="1:20" ht="25.5">
      <c r="A10">
        <v>8</v>
      </c>
      <c r="B10" s="24" t="s">
        <v>34</v>
      </c>
      <c r="C10" s="24" t="s">
        <v>35</v>
      </c>
      <c r="D10" s="24" t="s">
        <v>36</v>
      </c>
      <c r="Q10">
        <v>23</v>
      </c>
      <c r="R10">
        <f>6.25*5</f>
        <v>31.25</v>
      </c>
      <c r="S10">
        <f>SUM(Q10:R10)</f>
        <v>54.25</v>
      </c>
      <c r="T10" s="2">
        <v>6</v>
      </c>
    </row>
    <row r="11" spans="1:4" ht="12.75">
      <c r="A11">
        <v>9</v>
      </c>
      <c r="B11" t="s">
        <v>37</v>
      </c>
      <c r="C11" s="24" t="s">
        <v>38</v>
      </c>
      <c r="D11" s="24" t="s">
        <v>21</v>
      </c>
    </row>
    <row r="12" spans="1:16" ht="12.75">
      <c r="A12">
        <v>10</v>
      </c>
      <c r="B12" t="s">
        <v>39</v>
      </c>
      <c r="C12" s="24" t="s">
        <v>40</v>
      </c>
      <c r="D12" s="24" t="s">
        <v>41</v>
      </c>
      <c r="I12">
        <v>21.67</v>
      </c>
      <c r="J12" s="25">
        <f>2.75/10*50</f>
        <v>13.750000000000002</v>
      </c>
      <c r="L12">
        <v>5</v>
      </c>
      <c r="M12" s="1">
        <v>0</v>
      </c>
      <c r="N12">
        <v>0</v>
      </c>
      <c r="O12">
        <f>SUM(M12:N12)</f>
        <v>0</v>
      </c>
      <c r="P12" s="2">
        <v>5</v>
      </c>
    </row>
    <row r="13" spans="1:24" ht="12.75">
      <c r="A13">
        <v>11</v>
      </c>
      <c r="B13" t="s">
        <v>42</v>
      </c>
      <c r="C13" s="24" t="s">
        <v>43</v>
      </c>
      <c r="D13" s="24" t="s">
        <v>44</v>
      </c>
      <c r="U13">
        <v>50</v>
      </c>
      <c r="V13">
        <f>5*6.5</f>
        <v>32.5</v>
      </c>
      <c r="W13">
        <f>SUM(U13:V13)</f>
        <v>82.5</v>
      </c>
      <c r="X13" s="2">
        <v>9</v>
      </c>
    </row>
    <row r="14" spans="1:4" ht="14.25">
      <c r="A14">
        <v>12</v>
      </c>
      <c r="B14" t="s">
        <v>45</v>
      </c>
      <c r="C14" s="24" t="s">
        <v>46</v>
      </c>
      <c r="D14" s="24" t="s">
        <v>47</v>
      </c>
    </row>
    <row r="15" spans="1:12" ht="14.25">
      <c r="A15">
        <v>13</v>
      </c>
      <c r="B15" t="s">
        <v>48</v>
      </c>
      <c r="C15" s="24" t="s">
        <v>49</v>
      </c>
      <c r="D15" s="24" t="s">
        <v>50</v>
      </c>
      <c r="I15">
        <v>25</v>
      </c>
      <c r="J15">
        <f>6.5/10*50</f>
        <v>32.5</v>
      </c>
      <c r="K15">
        <f>SUM(I15:J15)</f>
        <v>57.5</v>
      </c>
      <c r="L15">
        <v>6</v>
      </c>
    </row>
  </sheetData>
  <sheetProtection selectLockedCells="1" selectUnlockedCells="1"/>
  <mergeCells count="5">
    <mergeCell ref="E1:H1"/>
    <mergeCell ref="I1:L1"/>
    <mergeCell ref="M1:P1"/>
    <mergeCell ref="Q1:T1"/>
    <mergeCell ref="U1:X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2022-09-24T07:06:31Z</dcterms:modified>
  <cp:category/>
  <cp:version/>
  <cp:contentType/>
  <cp:contentStatus/>
  <cp:revision>22</cp:revision>
</cp:coreProperties>
</file>